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9320" windowHeight="999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H20" i="1"/>
  <c r="H19"/>
  <c r="H18"/>
  <c r="H17"/>
  <c r="H16"/>
  <c r="H14"/>
  <c r="H13"/>
  <c r="H15"/>
  <c r="F20"/>
  <c r="F15"/>
  <c r="F14"/>
  <c r="F16"/>
  <c r="F17"/>
  <c r="F18"/>
  <c r="F19"/>
  <c r="F13"/>
  <c r="D14"/>
  <c r="D15"/>
  <c r="D16"/>
  <c r="D17"/>
  <c r="D18"/>
  <c r="D19"/>
  <c r="D20"/>
  <c r="D13"/>
  <c r="B14"/>
  <c r="B15"/>
  <c r="B16"/>
  <c r="B17"/>
  <c r="B18"/>
  <c r="B19"/>
  <c r="B20"/>
  <c r="B13"/>
</calcChain>
</file>

<file path=xl/sharedStrings.xml><?xml version="1.0" encoding="utf-8"?>
<sst xmlns="http://schemas.openxmlformats.org/spreadsheetml/2006/main" count="36" uniqueCount="28">
  <si>
    <t>Kristýna Jiříčková</t>
  </si>
  <si>
    <t>Hana Kleiblová</t>
  </si>
  <si>
    <t>Tereza Stratilová</t>
  </si>
  <si>
    <t>Kristýna Váňová</t>
  </si>
  <si>
    <t>Nikol Chrastinová</t>
  </si>
  <si>
    <t>Filip Jokl</t>
  </si>
  <si>
    <t>Dominik Bulička</t>
  </si>
  <si>
    <t>nejrychlejší kolo</t>
  </si>
  <si>
    <t>nejpomalejší kolo</t>
  </si>
  <si>
    <t>průměrný čas kola</t>
  </si>
  <si>
    <t>počet kol</t>
  </si>
  <si>
    <t>čas strávený pohybem</t>
  </si>
  <si>
    <t>Alexandra Olšová</t>
  </si>
  <si>
    <t>Ročník</t>
  </si>
  <si>
    <t xml:space="preserve"> Kroměříž 17.10.2015</t>
  </si>
  <si>
    <r>
      <t xml:space="preserve">43.ročník Chřibský maratón  -  </t>
    </r>
    <r>
      <rPr>
        <sz val="14"/>
        <color theme="1"/>
        <rFont val="Arial Black"/>
        <family val="2"/>
        <charset val="238"/>
      </rPr>
      <t>maratónská štafeta mladšího žactva AK Kroměříž</t>
    </r>
  </si>
  <si>
    <t>Dosažený čas mladší žactvo AK Kroměříž:  2:56:55  hod.</t>
  </si>
  <si>
    <t>1.   Orálek Daniel              AC MS Brno                        2:42:48</t>
  </si>
  <si>
    <t>2.   Svoboda Tomáš          Adidas Outdoor Team   2:51:42</t>
  </si>
  <si>
    <t xml:space="preserve">3.   Mazánek Vladimír     Ostrava                                3:04:10    </t>
  </si>
  <si>
    <t>4.   Navrátil Tomáš           Bike Triatl. Morkovice   3:05:50</t>
  </si>
  <si>
    <t>5.   Strnad Ondřej             Brno-Medlánky                3:07:14</t>
  </si>
  <si>
    <t>6.   Bláha Jan                       BTT Libochovice               3:09:44</t>
  </si>
  <si>
    <t>7.   Odstrčilík Roman       Sokol Třebětice                3:10:20</t>
  </si>
  <si>
    <t>8.   Klement Jiří                 MTB Chřiby Kroměříž      3:11:40</t>
  </si>
  <si>
    <t>9.   Kolařík Miroslav         Slečinky Napajedla         3:15:07</t>
  </si>
  <si>
    <t>10. Selucký Jiří                   Kyjov                                     3:16:14</t>
  </si>
  <si>
    <t>Výsledky 43.ročníku Chřibského maratonu (61 startujících z toho 5 žen):</t>
  </si>
</sst>
</file>

<file path=xl/styles.xml><?xml version="1.0" encoding="utf-8"?>
<styleSheet xmlns="http://schemas.openxmlformats.org/spreadsheetml/2006/main">
  <numFmts count="1">
    <numFmt numFmtId="164" formatCode="mm:ss.0;@"/>
  </numFmts>
  <fonts count="13">
    <font>
      <sz val="11"/>
      <color theme="1"/>
      <name val="Calibri"/>
      <family val="2"/>
      <charset val="238"/>
      <scheme val="minor"/>
    </font>
    <font>
      <sz val="10"/>
      <color theme="1"/>
      <name val="Agency FB"/>
      <family val="2"/>
    </font>
    <font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Arial Black"/>
      <family val="2"/>
      <charset val="238"/>
    </font>
    <font>
      <sz val="18"/>
      <color theme="1"/>
      <name val="Arial Black"/>
      <family val="2"/>
      <charset val="238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u/>
      <sz val="10"/>
      <color theme="1"/>
      <name val="Arial Black"/>
      <family val="2"/>
      <charset val="238"/>
    </font>
    <font>
      <u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0" xfId="0" applyFont="1"/>
    <xf numFmtId="0" fontId="2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2" fillId="0" borderId="19" xfId="0" applyFont="1" applyBorder="1"/>
    <xf numFmtId="0" fontId="2" fillId="0" borderId="9" xfId="0" applyFont="1" applyBorder="1"/>
    <xf numFmtId="0" fontId="2" fillId="0" borderId="20" xfId="0" applyFont="1" applyBorder="1"/>
    <xf numFmtId="0" fontId="0" fillId="0" borderId="0" xfId="0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/>
    <xf numFmtId="0" fontId="0" fillId="3" borderId="1" xfId="0" applyNumberForma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0" fillId="3" borderId="10" xfId="0" applyNumberForma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0" fillId="3" borderId="26" xfId="0" applyNumberFormat="1" applyFill="1" applyBorder="1" applyAlignment="1">
      <alignment horizontal="left" vertical="center"/>
    </xf>
    <xf numFmtId="0" fontId="5" fillId="3" borderId="27" xfId="0" applyFont="1" applyFill="1" applyBorder="1" applyAlignment="1">
      <alignment horizontal="left" vertical="center"/>
    </xf>
    <xf numFmtId="0" fontId="0" fillId="3" borderId="3" xfId="0" applyNumberForma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0" fillId="3" borderId="28" xfId="0" applyNumberFormat="1" applyFill="1" applyBorder="1" applyAlignment="1">
      <alignment horizontal="left" vertical="center"/>
    </xf>
    <xf numFmtId="0" fontId="5" fillId="3" borderId="29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0" xfId="0" applyFont="1" applyFill="1" applyBorder="1" applyAlignment="1">
      <alignment vertical="center"/>
    </xf>
    <xf numFmtId="164" fontId="0" fillId="0" borderId="14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25" xfId="0" applyNumberFormat="1" applyFont="1" applyBorder="1" applyAlignment="1">
      <alignment horizontal="center" vertical="center" wrapText="1"/>
    </xf>
    <xf numFmtId="0" fontId="4" fillId="0" borderId="24" xfId="0" applyNumberFormat="1" applyFont="1" applyBorder="1" applyAlignment="1">
      <alignment horizontal="center" vertical="center" wrapText="1"/>
    </xf>
    <xf numFmtId="164" fontId="0" fillId="0" borderId="22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64" fontId="0" fillId="0" borderId="21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34"/>
  <sheetViews>
    <sheetView tabSelected="1" zoomScaleNormal="100" workbookViewId="0">
      <selection activeCell="AC28" sqref="AC28"/>
    </sheetView>
  </sheetViews>
  <sheetFormatPr defaultRowHeight="15"/>
  <cols>
    <col min="1" max="1" width="13.28515625" customWidth="1"/>
    <col min="2" max="2" width="2.28515625" style="2" customWidth="1"/>
    <col min="3" max="3" width="5.28515625" style="2" customWidth="1"/>
    <col min="4" max="4" width="2.28515625" style="3" customWidth="1"/>
    <col min="5" max="5" width="5.28515625" style="2" customWidth="1"/>
    <col min="6" max="6" width="2.28515625" style="3" customWidth="1"/>
    <col min="7" max="7" width="5.28515625" style="2" customWidth="1"/>
    <col min="8" max="8" width="2.28515625" style="3" customWidth="1"/>
    <col min="9" max="9" width="5.28515625" style="2" customWidth="1"/>
    <col min="10" max="10" width="2.28515625" style="3" customWidth="1"/>
    <col min="11" max="11" width="5.28515625" style="2" customWidth="1"/>
    <col min="12" max="12" width="2.28515625" style="3" customWidth="1"/>
    <col min="13" max="13" width="5.28515625" style="2" customWidth="1"/>
    <col min="14" max="14" width="2.28515625" style="3" customWidth="1"/>
    <col min="15" max="15" width="5.28515625" style="2" customWidth="1"/>
    <col min="16" max="16" width="2.28515625" style="3" customWidth="1"/>
    <col min="17" max="17" width="5.28515625" style="2" customWidth="1"/>
    <col min="18" max="18" width="2.28515625" style="3" customWidth="1"/>
    <col min="19" max="19" width="5.28515625" style="2" customWidth="1"/>
    <col min="20" max="20" width="2.28515625" style="3" customWidth="1"/>
    <col min="21" max="21" width="5.28515625" style="2" customWidth="1"/>
    <col min="22" max="22" width="2.28515625" style="3" customWidth="1"/>
    <col min="23" max="23" width="5.28515625" style="2" customWidth="1"/>
    <col min="24" max="24" width="2.28515625" style="3" customWidth="1"/>
    <col min="25" max="25" width="5.28515625" style="2" customWidth="1"/>
    <col min="26" max="26" width="2.5703125" style="3" customWidth="1"/>
    <col min="27" max="27" width="5.28515625" style="2" customWidth="1"/>
    <col min="28" max="28" width="2.7109375" style="3" customWidth="1"/>
    <col min="29" max="29" width="5.28515625" style="2" customWidth="1"/>
    <col min="30" max="30" width="2.28515625" style="3" customWidth="1"/>
    <col min="31" max="31" width="4.5703125" style="2" customWidth="1"/>
    <col min="32" max="32" width="2.5703125" style="3" customWidth="1"/>
    <col min="33" max="33" width="4.7109375" style="2" customWidth="1"/>
    <col min="34" max="34" width="4.28515625" style="3" customWidth="1"/>
    <col min="35" max="35" width="5" style="2" customWidth="1"/>
  </cols>
  <sheetData>
    <row r="1" spans="1:43" ht="33.75" customHeight="1">
      <c r="A1" s="35" t="s">
        <v>15</v>
      </c>
      <c r="B1" s="36"/>
      <c r="C1" s="36"/>
      <c r="D1" s="37"/>
      <c r="E1" s="36"/>
      <c r="F1" s="37"/>
      <c r="G1" s="36"/>
      <c r="H1" s="37"/>
      <c r="I1" s="36"/>
      <c r="J1" s="37"/>
      <c r="K1" s="36"/>
      <c r="L1" s="37"/>
      <c r="M1" s="36"/>
      <c r="N1" s="34"/>
      <c r="O1" s="54"/>
      <c r="P1" s="55"/>
      <c r="Q1" s="54"/>
      <c r="R1" s="55"/>
      <c r="S1" s="54"/>
      <c r="T1" s="55"/>
      <c r="U1" s="54"/>
      <c r="V1" s="55"/>
      <c r="W1" s="54"/>
      <c r="X1" s="55"/>
      <c r="Y1" s="54"/>
      <c r="Z1" s="55"/>
      <c r="AA1" s="54"/>
      <c r="AB1" s="55"/>
      <c r="AC1" s="54"/>
      <c r="AD1" s="55"/>
      <c r="AE1" s="54"/>
      <c r="AF1" s="55"/>
      <c r="AG1" s="54"/>
      <c r="AH1" s="55"/>
      <c r="AI1" s="54"/>
    </row>
    <row r="2" spans="1:43">
      <c r="A2" s="38" t="s">
        <v>14</v>
      </c>
    </row>
    <row r="3" spans="1:43" ht="15.75" thickBot="1">
      <c r="B3" s="86">
        <v>1</v>
      </c>
      <c r="C3" s="86"/>
      <c r="D3" s="87">
        <v>2</v>
      </c>
      <c r="E3" s="87"/>
      <c r="F3" s="87">
        <v>3</v>
      </c>
      <c r="G3" s="87"/>
      <c r="H3" s="87">
        <v>4</v>
      </c>
      <c r="I3" s="87"/>
      <c r="J3" s="87">
        <v>5</v>
      </c>
      <c r="K3" s="87"/>
      <c r="L3" s="87">
        <v>6</v>
      </c>
      <c r="M3" s="87"/>
      <c r="N3" s="87">
        <v>7</v>
      </c>
      <c r="O3" s="87"/>
      <c r="P3" s="87">
        <v>8</v>
      </c>
      <c r="Q3" s="87"/>
      <c r="R3" s="87">
        <v>9</v>
      </c>
      <c r="S3" s="87"/>
      <c r="T3" s="87">
        <v>10</v>
      </c>
      <c r="U3" s="87"/>
      <c r="V3" s="86">
        <v>11</v>
      </c>
      <c r="W3" s="86"/>
      <c r="X3" s="86">
        <v>12</v>
      </c>
      <c r="Y3" s="86"/>
      <c r="Z3" s="86">
        <v>13</v>
      </c>
      <c r="AA3" s="86"/>
      <c r="AB3" s="86">
        <v>14</v>
      </c>
      <c r="AC3" s="86"/>
      <c r="AD3" s="86">
        <v>15</v>
      </c>
      <c r="AE3" s="86"/>
      <c r="AF3" s="86">
        <v>16</v>
      </c>
      <c r="AG3" s="86"/>
      <c r="AH3" s="86"/>
      <c r="AI3" s="86"/>
    </row>
    <row r="4" spans="1:43">
      <c r="A4" s="18" t="s">
        <v>0</v>
      </c>
      <c r="B4" s="4">
        <v>1</v>
      </c>
      <c r="C4" s="5">
        <v>1.0806712962962962E-3</v>
      </c>
      <c r="D4" s="6">
        <v>8</v>
      </c>
      <c r="E4" s="7">
        <v>1.0800925925925928E-3</v>
      </c>
      <c r="F4" s="8">
        <v>15</v>
      </c>
      <c r="G4" s="5">
        <v>1.0925925925925925E-3</v>
      </c>
      <c r="H4" s="6">
        <v>22</v>
      </c>
      <c r="I4" s="7">
        <v>1.0817129629629629E-3</v>
      </c>
      <c r="J4" s="8">
        <v>29</v>
      </c>
      <c r="K4" s="5">
        <v>1.1075231481481481E-3</v>
      </c>
      <c r="L4" s="6">
        <v>38</v>
      </c>
      <c r="M4" s="7">
        <v>1.0775462962962963E-3</v>
      </c>
      <c r="N4" s="8">
        <v>47</v>
      </c>
      <c r="O4" s="5">
        <v>1.1050925925925926E-3</v>
      </c>
      <c r="P4" s="8">
        <v>56</v>
      </c>
      <c r="Q4" s="5">
        <v>1.0937499999999999E-3</v>
      </c>
      <c r="R4" s="6">
        <v>65</v>
      </c>
      <c r="S4" s="7">
        <v>1.1263888888888888E-3</v>
      </c>
      <c r="T4" s="8">
        <v>74</v>
      </c>
      <c r="U4" s="5">
        <v>1.1165509259259258E-3</v>
      </c>
      <c r="V4" s="6">
        <v>83</v>
      </c>
      <c r="W4" s="7">
        <v>1.135185185185185E-3</v>
      </c>
      <c r="X4" s="8">
        <v>92</v>
      </c>
      <c r="Y4" s="5">
        <v>1.0839120370370371E-3</v>
      </c>
      <c r="Z4" s="6">
        <v>99</v>
      </c>
      <c r="AA4" s="7">
        <v>1.0942129629629631E-3</v>
      </c>
      <c r="AB4" s="8"/>
      <c r="AC4" s="5"/>
      <c r="AD4" s="8"/>
      <c r="AE4" s="5"/>
      <c r="AF4" s="6"/>
      <c r="AG4" s="7"/>
      <c r="AH4" s="51">
        <v>105.5</v>
      </c>
      <c r="AI4" s="5">
        <v>5.7615740740740739E-4</v>
      </c>
      <c r="AJ4" s="1"/>
      <c r="AK4" s="1"/>
      <c r="AL4" s="1"/>
      <c r="AM4" s="1"/>
      <c r="AN4" s="1"/>
      <c r="AO4" s="1"/>
      <c r="AP4" s="1"/>
      <c r="AQ4" s="1"/>
    </row>
    <row r="5" spans="1:43">
      <c r="A5" s="22" t="s">
        <v>1</v>
      </c>
      <c r="B5" s="23">
        <v>2</v>
      </c>
      <c r="C5" s="24">
        <v>9.2800925925925939E-4</v>
      </c>
      <c r="D5" s="25">
        <v>9</v>
      </c>
      <c r="E5" s="26">
        <v>1.0828703703703705E-3</v>
      </c>
      <c r="F5" s="27">
        <v>16</v>
      </c>
      <c r="G5" s="24">
        <v>1.1386574074074075E-3</v>
      </c>
      <c r="H5" s="25">
        <v>23</v>
      </c>
      <c r="I5" s="26">
        <v>1.1328703703703705E-3</v>
      </c>
      <c r="J5" s="27">
        <v>30</v>
      </c>
      <c r="K5" s="24">
        <v>1.077314814814815E-3</v>
      </c>
      <c r="L5" s="25">
        <v>39</v>
      </c>
      <c r="M5" s="26">
        <v>1.0407407407407407E-3</v>
      </c>
      <c r="N5" s="27">
        <v>48</v>
      </c>
      <c r="O5" s="24">
        <v>1.086574074074074E-3</v>
      </c>
      <c r="P5" s="27">
        <v>57</v>
      </c>
      <c r="Q5" s="24">
        <v>1.0934027777777778E-3</v>
      </c>
      <c r="R5" s="25">
        <v>66</v>
      </c>
      <c r="S5" s="26">
        <v>1.0896990740740741E-3</v>
      </c>
      <c r="T5" s="27">
        <v>75</v>
      </c>
      <c r="U5" s="24">
        <v>1.0938657407407407E-3</v>
      </c>
      <c r="V5" s="25">
        <v>84</v>
      </c>
      <c r="W5" s="26">
        <v>1.1239583333333334E-3</v>
      </c>
      <c r="X5" s="27">
        <v>93</v>
      </c>
      <c r="Y5" s="24">
        <v>1.0466435185185184E-3</v>
      </c>
      <c r="Z5" s="25">
        <v>100</v>
      </c>
      <c r="AA5" s="26">
        <v>1.1011574074074072E-3</v>
      </c>
      <c r="AB5" s="27">
        <v>105</v>
      </c>
      <c r="AC5" s="24">
        <v>1.1607638888888889E-3</v>
      </c>
      <c r="AD5" s="27"/>
      <c r="AE5" s="24"/>
      <c r="AF5" s="25"/>
      <c r="AG5" s="26"/>
      <c r="AH5" s="52">
        <v>105.5</v>
      </c>
      <c r="AI5" s="24">
        <v>4.2242824074074099E-2</v>
      </c>
      <c r="AJ5" s="1"/>
      <c r="AK5" s="1"/>
      <c r="AL5" s="1"/>
      <c r="AM5" s="1"/>
      <c r="AN5" s="1"/>
      <c r="AO5" s="1"/>
      <c r="AP5" s="1"/>
      <c r="AQ5" s="1"/>
    </row>
    <row r="6" spans="1:43">
      <c r="A6" s="19" t="s">
        <v>2</v>
      </c>
      <c r="B6" s="9">
        <v>3</v>
      </c>
      <c r="C6" s="10">
        <v>1.1000000000000001E-3</v>
      </c>
      <c r="D6" s="11">
        <v>10</v>
      </c>
      <c r="E6" s="12">
        <v>1.266087962962963E-3</v>
      </c>
      <c r="F6" s="13">
        <v>17</v>
      </c>
      <c r="G6" s="10">
        <v>1.3729166666666666E-3</v>
      </c>
      <c r="H6" s="11">
        <v>24</v>
      </c>
      <c r="I6" s="12">
        <v>1.3009259259259259E-3</v>
      </c>
      <c r="J6" s="13">
        <v>31</v>
      </c>
      <c r="K6" s="10">
        <v>1.3153935185185185E-3</v>
      </c>
      <c r="L6" s="11">
        <v>40</v>
      </c>
      <c r="M6" s="12">
        <v>1.2636574074074074E-3</v>
      </c>
      <c r="N6" s="13">
        <v>49</v>
      </c>
      <c r="O6" s="10">
        <v>1.2809027777777777E-3</v>
      </c>
      <c r="P6" s="13">
        <v>59</v>
      </c>
      <c r="Q6" s="10">
        <v>1.2335648148148147E-3</v>
      </c>
      <c r="R6" s="11">
        <v>67</v>
      </c>
      <c r="S6" s="12">
        <v>1.2899305555555554E-3</v>
      </c>
      <c r="T6" s="13">
        <v>76</v>
      </c>
      <c r="U6" s="10">
        <v>1.2910879629629628E-3</v>
      </c>
      <c r="V6" s="11">
        <v>85</v>
      </c>
      <c r="W6" s="12">
        <v>1.2943287037037038E-3</v>
      </c>
      <c r="X6" s="13"/>
      <c r="Y6" s="10"/>
      <c r="Z6" s="11"/>
      <c r="AA6" s="12"/>
      <c r="AB6" s="13"/>
      <c r="AC6" s="10"/>
      <c r="AD6" s="13"/>
      <c r="AE6" s="10"/>
      <c r="AF6" s="11"/>
      <c r="AG6" s="12"/>
      <c r="AH6" s="53"/>
      <c r="AI6" s="10">
        <v>8.3909490740740694E-2</v>
      </c>
      <c r="AJ6" s="1"/>
      <c r="AK6" s="1"/>
      <c r="AL6" s="1"/>
      <c r="AM6" s="1"/>
      <c r="AN6" s="1"/>
      <c r="AO6" s="1"/>
      <c r="AP6" s="1"/>
      <c r="AQ6" s="1"/>
    </row>
    <row r="7" spans="1:43">
      <c r="A7" s="22" t="s">
        <v>3</v>
      </c>
      <c r="B7" s="23">
        <v>4</v>
      </c>
      <c r="C7" s="24">
        <v>1.0733796296296296E-3</v>
      </c>
      <c r="D7" s="25">
        <v>11</v>
      </c>
      <c r="E7" s="26">
        <v>1.1700231481481481E-3</v>
      </c>
      <c r="F7" s="27">
        <v>18</v>
      </c>
      <c r="G7" s="24">
        <v>1.195138888888889E-3</v>
      </c>
      <c r="H7" s="25">
        <v>25</v>
      </c>
      <c r="I7" s="26">
        <v>1.2589120370370369E-3</v>
      </c>
      <c r="J7" s="27">
        <v>33</v>
      </c>
      <c r="K7" s="24">
        <v>1.2462962962962963E-3</v>
      </c>
      <c r="L7" s="25">
        <v>41</v>
      </c>
      <c r="M7" s="26">
        <v>1.2112268518518518E-3</v>
      </c>
      <c r="N7" s="27">
        <v>51</v>
      </c>
      <c r="O7" s="24">
        <v>1.2387731481481481E-3</v>
      </c>
      <c r="P7" s="27">
        <v>60</v>
      </c>
      <c r="Q7" s="24">
        <v>1.2219907407407407E-3</v>
      </c>
      <c r="R7" s="25">
        <v>69</v>
      </c>
      <c r="S7" s="26">
        <v>1.2125E-3</v>
      </c>
      <c r="T7" s="27">
        <v>78</v>
      </c>
      <c r="U7" s="24">
        <v>1.2670138888888889E-3</v>
      </c>
      <c r="V7" s="25">
        <v>87</v>
      </c>
      <c r="W7" s="26">
        <v>1.2870370370370373E-3</v>
      </c>
      <c r="X7" s="27">
        <v>94</v>
      </c>
      <c r="Y7" s="24">
        <v>1.2186342592592594E-3</v>
      </c>
      <c r="Z7" s="25">
        <v>101</v>
      </c>
      <c r="AA7" s="26">
        <v>1.2273148148148148E-3</v>
      </c>
      <c r="AB7" s="27"/>
      <c r="AC7" s="24"/>
      <c r="AD7" s="27"/>
      <c r="AE7" s="24"/>
      <c r="AF7" s="25"/>
      <c r="AG7" s="26"/>
      <c r="AH7" s="52">
        <v>105.5</v>
      </c>
      <c r="AI7" s="24">
        <v>0.12557615740740699</v>
      </c>
      <c r="AJ7" s="1"/>
      <c r="AK7" s="1"/>
      <c r="AL7" s="1"/>
      <c r="AM7" s="1"/>
      <c r="AN7" s="1"/>
      <c r="AO7" s="1"/>
      <c r="AP7" s="1"/>
      <c r="AQ7" s="1"/>
    </row>
    <row r="8" spans="1:43">
      <c r="A8" s="19" t="s">
        <v>4</v>
      </c>
      <c r="B8" s="9">
        <v>5</v>
      </c>
      <c r="C8" s="10">
        <v>1.0653935185185185E-3</v>
      </c>
      <c r="D8" s="11">
        <v>12</v>
      </c>
      <c r="E8" s="12">
        <v>1.1395833333333334E-3</v>
      </c>
      <c r="F8" s="13">
        <v>19</v>
      </c>
      <c r="G8" s="10">
        <v>1.1319444444444443E-3</v>
      </c>
      <c r="H8" s="11">
        <v>26</v>
      </c>
      <c r="I8" s="12">
        <v>1.2100694444444444E-3</v>
      </c>
      <c r="J8" s="13">
        <v>34</v>
      </c>
      <c r="K8" s="10">
        <v>1.1548611111111111E-3</v>
      </c>
      <c r="L8" s="11">
        <v>43</v>
      </c>
      <c r="M8" s="12">
        <v>1.1618055555555555E-3</v>
      </c>
      <c r="N8" s="13">
        <v>52</v>
      </c>
      <c r="O8" s="10">
        <v>1.1628472222222222E-3</v>
      </c>
      <c r="P8" s="13">
        <v>61</v>
      </c>
      <c r="Q8" s="10">
        <v>1.1784722222222222E-3</v>
      </c>
      <c r="R8" s="11">
        <v>70</v>
      </c>
      <c r="S8" s="12">
        <v>1.2006944444444446E-3</v>
      </c>
      <c r="T8" s="13">
        <v>79</v>
      </c>
      <c r="U8" s="10">
        <v>1.2468749999999999E-3</v>
      </c>
      <c r="V8" s="11">
        <v>88</v>
      </c>
      <c r="W8" s="12">
        <v>1.2400462962962964E-3</v>
      </c>
      <c r="X8" s="13">
        <v>95</v>
      </c>
      <c r="Y8" s="10">
        <v>1.2193287037037036E-3</v>
      </c>
      <c r="Z8" s="11">
        <v>102</v>
      </c>
      <c r="AA8" s="12">
        <v>1.2291666666666668E-3</v>
      </c>
      <c r="AB8" s="13"/>
      <c r="AC8" s="10"/>
      <c r="AD8" s="13"/>
      <c r="AE8" s="10"/>
      <c r="AF8" s="11"/>
      <c r="AG8" s="12"/>
      <c r="AH8" s="53">
        <v>105.5</v>
      </c>
      <c r="AI8" s="10">
        <v>0.16724282407407401</v>
      </c>
      <c r="AJ8" s="1"/>
      <c r="AK8" s="1"/>
      <c r="AL8" s="1"/>
      <c r="AM8" s="1"/>
      <c r="AN8" s="1"/>
      <c r="AO8" s="1"/>
      <c r="AP8" s="1"/>
      <c r="AQ8" s="1"/>
    </row>
    <row r="9" spans="1:43">
      <c r="A9" s="22" t="s">
        <v>5</v>
      </c>
      <c r="B9" s="23">
        <v>6</v>
      </c>
      <c r="C9" s="24">
        <v>1.0074074074074076E-3</v>
      </c>
      <c r="D9" s="25">
        <v>13</v>
      </c>
      <c r="E9" s="26">
        <v>1.1061342592592592E-3</v>
      </c>
      <c r="F9" s="27">
        <v>20</v>
      </c>
      <c r="G9" s="24">
        <v>1.1428240740740741E-3</v>
      </c>
      <c r="H9" s="25">
        <v>27</v>
      </c>
      <c r="I9" s="26">
        <v>1.2428240740740741E-3</v>
      </c>
      <c r="J9" s="27">
        <v>35</v>
      </c>
      <c r="K9" s="24">
        <v>1.1826388888888887E-3</v>
      </c>
      <c r="L9" s="25">
        <v>44</v>
      </c>
      <c r="M9" s="26">
        <v>1.022337962962963E-3</v>
      </c>
      <c r="N9" s="27">
        <v>53</v>
      </c>
      <c r="O9" s="24">
        <v>1.2523148148148148E-3</v>
      </c>
      <c r="P9" s="27">
        <v>63</v>
      </c>
      <c r="Q9" s="24">
        <v>1.1609953703703704E-3</v>
      </c>
      <c r="R9" s="25">
        <v>71</v>
      </c>
      <c r="S9" s="26">
        <v>1.1780092592592593E-3</v>
      </c>
      <c r="T9" s="27">
        <v>80</v>
      </c>
      <c r="U9" s="24">
        <v>1.1155092592592592E-3</v>
      </c>
      <c r="V9" s="25">
        <v>89</v>
      </c>
      <c r="W9" s="26">
        <v>1.1930555555555555E-3</v>
      </c>
      <c r="X9" s="27">
        <v>96</v>
      </c>
      <c r="Y9" s="24">
        <v>1.1488425925925926E-3</v>
      </c>
      <c r="Z9" s="25">
        <v>104</v>
      </c>
      <c r="AA9" s="26">
        <v>1.0662037037037038E-3</v>
      </c>
      <c r="AB9" s="27"/>
      <c r="AC9" s="24"/>
      <c r="AD9" s="27"/>
      <c r="AE9" s="24"/>
      <c r="AF9" s="25"/>
      <c r="AG9" s="26"/>
      <c r="AH9" s="52">
        <v>105.5</v>
      </c>
      <c r="AI9" s="24">
        <v>0.208909490740741</v>
      </c>
      <c r="AJ9" s="1"/>
      <c r="AK9" s="1"/>
      <c r="AL9" s="1"/>
      <c r="AM9" s="1"/>
      <c r="AN9" s="1"/>
      <c r="AO9" s="1"/>
      <c r="AP9" s="1"/>
      <c r="AQ9" s="1"/>
    </row>
    <row r="10" spans="1:43">
      <c r="A10" s="22" t="s">
        <v>12</v>
      </c>
      <c r="B10" s="23">
        <v>7</v>
      </c>
      <c r="C10" s="24">
        <v>1.0506944444444444E-3</v>
      </c>
      <c r="D10" s="25">
        <v>14</v>
      </c>
      <c r="E10" s="26">
        <v>1.1987268518518519E-3</v>
      </c>
      <c r="F10" s="27">
        <v>21</v>
      </c>
      <c r="G10" s="24">
        <v>1.2060185185185186E-3</v>
      </c>
      <c r="H10" s="25">
        <v>28</v>
      </c>
      <c r="I10" s="26">
        <v>1.2337962962962964E-3</v>
      </c>
      <c r="J10" s="27">
        <v>36</v>
      </c>
      <c r="K10" s="24">
        <v>1.2814814814814813E-3</v>
      </c>
      <c r="L10" s="25">
        <v>45</v>
      </c>
      <c r="M10" s="26">
        <v>1.2290509259259258E-3</v>
      </c>
      <c r="N10" s="27">
        <v>55</v>
      </c>
      <c r="O10" s="24">
        <v>1.2236111111111111E-3</v>
      </c>
      <c r="P10" s="27">
        <v>64</v>
      </c>
      <c r="Q10" s="24">
        <v>1.3261574074074072E-3</v>
      </c>
      <c r="R10" s="25">
        <v>72</v>
      </c>
      <c r="S10" s="26">
        <v>1.3457175925925926E-3</v>
      </c>
      <c r="T10" s="27">
        <v>82</v>
      </c>
      <c r="U10" s="24">
        <v>1.2957175925925925E-3</v>
      </c>
      <c r="V10" s="25">
        <v>91</v>
      </c>
      <c r="W10" s="26">
        <v>1.2890046296296297E-3</v>
      </c>
      <c r="X10" s="27">
        <v>98</v>
      </c>
      <c r="Y10" s="24">
        <v>1.3321759259259259E-3</v>
      </c>
      <c r="Z10" s="25"/>
      <c r="AA10" s="26"/>
      <c r="AB10" s="27"/>
      <c r="AC10" s="24"/>
      <c r="AD10" s="27"/>
      <c r="AE10" s="24"/>
      <c r="AF10" s="25"/>
      <c r="AG10" s="26"/>
      <c r="AH10" s="52">
        <v>105.5</v>
      </c>
      <c r="AI10" s="24">
        <v>0.25057615740740702</v>
      </c>
      <c r="AJ10" s="1"/>
      <c r="AK10" s="1"/>
      <c r="AL10" s="1"/>
      <c r="AM10" s="1"/>
      <c r="AN10" s="1"/>
      <c r="AO10" s="1"/>
      <c r="AP10" s="1"/>
      <c r="AQ10" s="1"/>
    </row>
    <row r="11" spans="1:43" ht="15.75" thickBot="1">
      <c r="A11" s="20" t="s">
        <v>6</v>
      </c>
      <c r="B11" s="14">
        <v>32</v>
      </c>
      <c r="C11" s="15">
        <v>9.4490740740740744E-4</v>
      </c>
      <c r="D11" s="16">
        <v>37</v>
      </c>
      <c r="E11" s="17">
        <v>1.158564814814815E-3</v>
      </c>
      <c r="F11" s="14">
        <v>42</v>
      </c>
      <c r="G11" s="15">
        <v>1.0843750000000001E-3</v>
      </c>
      <c r="H11" s="16">
        <v>46</v>
      </c>
      <c r="I11" s="17">
        <v>1.069675925925926E-3</v>
      </c>
      <c r="J11" s="14">
        <v>50</v>
      </c>
      <c r="K11" s="15">
        <v>1.1851851851851852E-3</v>
      </c>
      <c r="L11" s="16">
        <v>54</v>
      </c>
      <c r="M11" s="17">
        <v>1.129398148148148E-3</v>
      </c>
      <c r="N11" s="14">
        <v>58</v>
      </c>
      <c r="O11" s="15">
        <v>1.1069444444444445E-3</v>
      </c>
      <c r="P11" s="14">
        <v>62</v>
      </c>
      <c r="Q11" s="15">
        <v>1.1331018518518519E-3</v>
      </c>
      <c r="R11" s="16">
        <v>68</v>
      </c>
      <c r="S11" s="17">
        <v>1.0863425925925925E-3</v>
      </c>
      <c r="T11" s="14">
        <v>73</v>
      </c>
      <c r="U11" s="15">
        <v>1.1090277777777778E-3</v>
      </c>
      <c r="V11" s="16">
        <v>77</v>
      </c>
      <c r="W11" s="17">
        <v>1.1420138888888888E-3</v>
      </c>
      <c r="X11" s="14">
        <v>81</v>
      </c>
      <c r="Y11" s="15">
        <v>1.2017361111111111E-3</v>
      </c>
      <c r="Z11" s="16">
        <v>86</v>
      </c>
      <c r="AA11" s="17">
        <v>1.195138888888889E-3</v>
      </c>
      <c r="AB11" s="14">
        <v>90</v>
      </c>
      <c r="AC11" s="15">
        <v>1.1153935185185186E-3</v>
      </c>
      <c r="AD11" s="14">
        <v>97</v>
      </c>
      <c r="AE11" s="15">
        <v>1.043287037037037E-3</v>
      </c>
      <c r="AF11" s="16">
        <v>103</v>
      </c>
      <c r="AG11" s="17">
        <v>1.0913194444444445E-3</v>
      </c>
      <c r="AH11" s="14">
        <v>105.5</v>
      </c>
      <c r="AI11" s="15">
        <v>0.29224282407407398</v>
      </c>
      <c r="AJ11" s="1"/>
      <c r="AK11" s="1"/>
      <c r="AL11" s="1"/>
      <c r="AM11" s="1"/>
      <c r="AN11" s="1"/>
      <c r="AO11" s="1"/>
      <c r="AP11" s="1"/>
      <c r="AQ11" s="1"/>
    </row>
    <row r="12" spans="1:43" ht="43.5" customHeight="1" thickBot="1">
      <c r="A12" s="21"/>
      <c r="B12" s="74" t="s">
        <v>7</v>
      </c>
      <c r="C12" s="75"/>
      <c r="D12" s="68" t="s">
        <v>8</v>
      </c>
      <c r="E12" s="69"/>
      <c r="F12" s="80" t="s">
        <v>9</v>
      </c>
      <c r="G12" s="80"/>
      <c r="H12" s="68" t="s">
        <v>11</v>
      </c>
      <c r="I12" s="69"/>
      <c r="J12" s="81" t="s">
        <v>10</v>
      </c>
      <c r="K12" s="82"/>
      <c r="L12" s="39"/>
      <c r="M12" s="50" t="s">
        <v>13</v>
      </c>
      <c r="Q12" s="33"/>
    </row>
    <row r="13" spans="1:43">
      <c r="A13" s="28" t="s">
        <v>0</v>
      </c>
      <c r="B13" s="76">
        <f>MIN(C4,E4,G4,I4,K4,M4,O4,Q4,S4,U4,W4,Y4,AA4)</f>
        <v>1.0775462962962963E-3</v>
      </c>
      <c r="C13" s="77"/>
      <c r="D13" s="70">
        <f>MAX(C4,E4,G4,I4,K4,M4,O4,Q4,S4,U4,W4,Y4,AA4)</f>
        <v>1.135185185185185E-3</v>
      </c>
      <c r="E13" s="71"/>
      <c r="F13" s="70">
        <f>AVERAGE(C4,E4,G4,I4,K4,M4,O4,Q4,S4,U4,W4,Y4,AA4)</f>
        <v>1.0980947293447293E-3</v>
      </c>
      <c r="G13" s="71"/>
      <c r="H13" s="70">
        <f>SUM(C4,E4,G4,I4,K4,M4,O4,Q4,S4,U4,W4,Y4,AA4)+AI4</f>
        <v>1.4851388888888888E-2</v>
      </c>
      <c r="I13" s="71"/>
      <c r="J13" s="71">
        <v>13</v>
      </c>
      <c r="K13" s="83"/>
      <c r="L13" s="40"/>
      <c r="M13" s="41">
        <v>2004</v>
      </c>
    </row>
    <row r="14" spans="1:43">
      <c r="A14" s="29" t="s">
        <v>1</v>
      </c>
      <c r="B14" s="64">
        <f t="shared" ref="B14:B20" si="0">MIN(C5,E5,G5,I5,K5,M5,O5,Q5,S5,U5,W5,Y5,AA5)</f>
        <v>9.2800925925925939E-4</v>
      </c>
      <c r="C14" s="65"/>
      <c r="D14" s="72">
        <f t="shared" ref="D14:D20" si="1">MAX(C5,E5,G5,I5,K5,M5,O5,Q5,S5,U5,W5,Y5,AA5)</f>
        <v>1.1386574074074075E-3</v>
      </c>
      <c r="E14" s="73"/>
      <c r="F14" s="72">
        <f>AVERAGE(C5,E5,G5,I5,K5,M5,O5,Q5,S5,U5,W5,Y5,AA5,AC5)</f>
        <v>1.0854662698412698E-3</v>
      </c>
      <c r="G14" s="73"/>
      <c r="H14" s="72">
        <f>SUM(C5,E5,G5,I5,K5,M5,O5,Q5,S5,U5,W5,Y5,AA5,AC5)+AI5</f>
        <v>5.7439351851851873E-2</v>
      </c>
      <c r="I14" s="73"/>
      <c r="J14" s="73">
        <v>14</v>
      </c>
      <c r="K14" s="84"/>
      <c r="L14" s="42"/>
      <c r="M14" s="43">
        <v>2003</v>
      </c>
    </row>
    <row r="15" spans="1:43">
      <c r="A15" s="29" t="s">
        <v>2</v>
      </c>
      <c r="B15" s="64">
        <f t="shared" si="0"/>
        <v>1.1000000000000001E-3</v>
      </c>
      <c r="C15" s="65"/>
      <c r="D15" s="72">
        <f t="shared" si="1"/>
        <v>1.3729166666666666E-3</v>
      </c>
      <c r="E15" s="73"/>
      <c r="F15" s="72">
        <f>AVERAGE(C6,E6,G6,I6,K6,M6,O6,Q6,S6,U6,W6)</f>
        <v>1.2735269360269362E-3</v>
      </c>
      <c r="G15" s="73"/>
      <c r="H15" s="72">
        <f>SUM(C6,E6,G6,I6,K6,M6,O6,Q6,S6,U6,W6)</f>
        <v>1.4008796296296297E-2</v>
      </c>
      <c r="I15" s="73"/>
      <c r="J15" s="73">
        <v>11</v>
      </c>
      <c r="K15" s="84"/>
      <c r="L15" s="44"/>
      <c r="M15" s="45">
        <v>2002</v>
      </c>
      <c r="S15" s="31"/>
    </row>
    <row r="16" spans="1:43">
      <c r="A16" s="29" t="s">
        <v>3</v>
      </c>
      <c r="B16" s="64">
        <f t="shared" si="0"/>
        <v>1.0733796296296296E-3</v>
      </c>
      <c r="C16" s="65"/>
      <c r="D16" s="72">
        <f t="shared" si="1"/>
        <v>1.2870370370370373E-3</v>
      </c>
      <c r="E16" s="73"/>
      <c r="F16" s="72">
        <f t="shared" ref="F16:F19" si="2">AVERAGE(C7,E7,G7,I7,K7,M7,O7,Q7,S7,U7,W7,Y7,AA7)</f>
        <v>1.2175569800569801E-3</v>
      </c>
      <c r="G16" s="73"/>
      <c r="H16" s="72">
        <f>SUM(C7,E7,G7,I7,K7,M7,O7,Q7,S7,U7,W7,Y7,AA7)+AI7</f>
        <v>0.14140439814814773</v>
      </c>
      <c r="I16" s="73"/>
      <c r="J16" s="73">
        <v>13</v>
      </c>
      <c r="K16" s="84"/>
      <c r="L16" s="42"/>
      <c r="M16" s="43">
        <v>2002</v>
      </c>
    </row>
    <row r="17" spans="1:29">
      <c r="A17" s="29" t="s">
        <v>4</v>
      </c>
      <c r="B17" s="64">
        <f t="shared" si="0"/>
        <v>1.0653935185185185E-3</v>
      </c>
      <c r="C17" s="65"/>
      <c r="D17" s="72">
        <f t="shared" si="1"/>
        <v>1.2468749999999999E-3</v>
      </c>
      <c r="E17" s="73"/>
      <c r="F17" s="72">
        <f t="shared" si="2"/>
        <v>1.1800836894586895E-3</v>
      </c>
      <c r="G17" s="73"/>
      <c r="H17" s="72">
        <f>SUM(C8,E8,G8,I8,K8,M8,O8,Q8,S8,U8,W8,Y8,AA8)+AI8</f>
        <v>0.18258391203703697</v>
      </c>
      <c r="I17" s="73"/>
      <c r="J17" s="73">
        <v>13</v>
      </c>
      <c r="K17" s="84"/>
      <c r="L17" s="46"/>
      <c r="M17" s="47">
        <v>2002</v>
      </c>
    </row>
    <row r="18" spans="1:29">
      <c r="A18" s="29" t="s">
        <v>5</v>
      </c>
      <c r="B18" s="64">
        <f t="shared" si="0"/>
        <v>1.0074074074074076E-3</v>
      </c>
      <c r="C18" s="65"/>
      <c r="D18" s="72">
        <f t="shared" si="1"/>
        <v>1.2523148148148148E-3</v>
      </c>
      <c r="E18" s="73"/>
      <c r="F18" s="72">
        <f t="shared" si="2"/>
        <v>1.1399305555555553E-3</v>
      </c>
      <c r="G18" s="73"/>
      <c r="H18" s="72">
        <f>SUM(C9,E9,G9,I9,K9,M9,O9,Q9,S9,U9,W9,Y9,AA9)+AI9</f>
        <v>0.22372858796296322</v>
      </c>
      <c r="I18" s="73"/>
      <c r="J18" s="73">
        <v>13</v>
      </c>
      <c r="K18" s="84"/>
      <c r="L18" s="42"/>
      <c r="M18" s="43">
        <v>2003</v>
      </c>
    </row>
    <row r="19" spans="1:29">
      <c r="A19" s="29" t="s">
        <v>12</v>
      </c>
      <c r="B19" s="64">
        <f t="shared" si="0"/>
        <v>1.0506944444444444E-3</v>
      </c>
      <c r="C19" s="65"/>
      <c r="D19" s="72">
        <f t="shared" si="1"/>
        <v>1.3457175925925926E-3</v>
      </c>
      <c r="E19" s="73"/>
      <c r="F19" s="72">
        <f t="shared" si="2"/>
        <v>1.2510127314814816E-3</v>
      </c>
      <c r="G19" s="73"/>
      <c r="H19" s="72">
        <f>SUM(C10,E10,G10,I10,K10,M10,O10,Q10,S10,U10,W10,Y10,AI10)</f>
        <v>0.26558831018518481</v>
      </c>
      <c r="I19" s="73"/>
      <c r="J19" s="73">
        <v>12</v>
      </c>
      <c r="K19" s="84"/>
      <c r="L19" s="46"/>
      <c r="M19" s="47">
        <v>2004</v>
      </c>
    </row>
    <row r="20" spans="1:29" ht="15.75" thickBot="1">
      <c r="A20" s="30" t="s">
        <v>6</v>
      </c>
      <c r="B20" s="66">
        <f t="shared" si="0"/>
        <v>9.4490740740740744E-4</v>
      </c>
      <c r="C20" s="67"/>
      <c r="D20" s="78">
        <f t="shared" si="1"/>
        <v>1.2017361111111111E-3</v>
      </c>
      <c r="E20" s="79"/>
      <c r="F20" s="78">
        <f>AVERAGE(C11,E11,G11,I11,K11,M11,O11,Q11,S11,U11,W11,Y11,AA11,AC11,AE11,AG11)</f>
        <v>1.1122757523148146E-3</v>
      </c>
      <c r="G20" s="79"/>
      <c r="H20" s="78">
        <f>SUM(C11,E11,G11,I11,K11,M11,O11,Q11,S11,U11,W11,Y11,AA11,AC11,AE11,AG11)+AI11</f>
        <v>0.31003923611111101</v>
      </c>
      <c r="I20" s="79"/>
      <c r="J20" s="79">
        <v>16</v>
      </c>
      <c r="K20" s="85"/>
      <c r="L20" s="48"/>
      <c r="M20" s="49">
        <v>2003</v>
      </c>
    </row>
    <row r="21" spans="1:29">
      <c r="A21" s="21"/>
    </row>
    <row r="22" spans="1:29" ht="27" customHeight="1">
      <c r="A22" s="32" t="s">
        <v>16</v>
      </c>
    </row>
    <row r="24" spans="1:29">
      <c r="A24" s="63" t="s">
        <v>27</v>
      </c>
      <c r="B24" s="56"/>
      <c r="C24" s="56"/>
      <c r="D24" s="57"/>
      <c r="E24" s="56"/>
      <c r="F24" s="57"/>
      <c r="G24" s="58"/>
      <c r="H24" s="59"/>
      <c r="I24" s="58"/>
      <c r="J24" s="59"/>
    </row>
    <row r="25" spans="1:29">
      <c r="A25" s="62" t="s">
        <v>17</v>
      </c>
      <c r="B25" s="60"/>
      <c r="C25" s="60"/>
      <c r="D25" s="61"/>
      <c r="E25" s="60"/>
      <c r="F25" s="61"/>
      <c r="G25" s="60"/>
      <c r="H25" s="61"/>
      <c r="I25" s="60"/>
      <c r="J25" s="61"/>
    </row>
    <row r="26" spans="1:29">
      <c r="A26" t="s">
        <v>18</v>
      </c>
    </row>
    <row r="27" spans="1:29">
      <c r="A27" s="62" t="s">
        <v>19</v>
      </c>
      <c r="B27" s="60"/>
      <c r="C27" s="60"/>
      <c r="D27" s="61"/>
      <c r="E27" s="60"/>
      <c r="F27" s="61"/>
      <c r="G27" s="60"/>
      <c r="H27" s="61"/>
      <c r="I27" s="60"/>
      <c r="J27" s="61"/>
      <c r="K27" s="60"/>
      <c r="L27" s="61"/>
    </row>
    <row r="28" spans="1:29">
      <c r="A28" t="s">
        <v>20</v>
      </c>
      <c r="AC28" s="88"/>
    </row>
    <row r="29" spans="1:29">
      <c r="A29" t="s">
        <v>21</v>
      </c>
    </row>
    <row r="30" spans="1:29">
      <c r="A30" t="s">
        <v>22</v>
      </c>
    </row>
    <row r="31" spans="1:29">
      <c r="A31" t="s">
        <v>23</v>
      </c>
    </row>
    <row r="32" spans="1:29">
      <c r="A32" t="s">
        <v>24</v>
      </c>
    </row>
    <row r="33" spans="1:1">
      <c r="A33" t="s">
        <v>25</v>
      </c>
    </row>
    <row r="34" spans="1:1">
      <c r="A34" t="s">
        <v>26</v>
      </c>
    </row>
  </sheetData>
  <mergeCells count="62">
    <mergeCell ref="Z3:AA3"/>
    <mergeCell ref="AB3:AC3"/>
    <mergeCell ref="AD3:AE3"/>
    <mergeCell ref="AF3:AG3"/>
    <mergeCell ref="AH3:AI3"/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H20:I20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H12:I12"/>
    <mergeCell ref="H13:I13"/>
    <mergeCell ref="H14:I14"/>
    <mergeCell ref="H15:I15"/>
    <mergeCell ref="H16:I16"/>
    <mergeCell ref="D19:E19"/>
    <mergeCell ref="D20:E20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H17:I17"/>
    <mergeCell ref="H18:I18"/>
    <mergeCell ref="H19:I19"/>
    <mergeCell ref="B18:C18"/>
    <mergeCell ref="B19:C19"/>
    <mergeCell ref="B20:C20"/>
    <mergeCell ref="D12:E12"/>
    <mergeCell ref="D13:E13"/>
    <mergeCell ref="D14:E14"/>
    <mergeCell ref="D15:E15"/>
    <mergeCell ref="D16:E16"/>
    <mergeCell ref="D17:E17"/>
    <mergeCell ref="B12:C12"/>
    <mergeCell ref="B13:C13"/>
    <mergeCell ref="B14:C14"/>
    <mergeCell ref="B15:C15"/>
    <mergeCell ref="B16:C16"/>
    <mergeCell ref="B17:C17"/>
    <mergeCell ref="D18:E18"/>
  </mergeCells>
  <pageMargins left="0.27559055118110237" right="0" top="0" bottom="0" header="0.11811023622047245" footer="0.11811023622047245"/>
  <pageSetup paperSize="9" orientation="landscape" verticalDpi="0" r:id="rId1"/>
  <ignoredErrors>
    <ignoredError sqref="F1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Zuzana Osinová</dc:creator>
  <cp:lastModifiedBy>X</cp:lastModifiedBy>
  <cp:lastPrinted>2015-10-19T12:48:45Z</cp:lastPrinted>
  <dcterms:created xsi:type="dcterms:W3CDTF">2015-10-17T12:10:59Z</dcterms:created>
  <dcterms:modified xsi:type="dcterms:W3CDTF">2015-10-19T12:50:56Z</dcterms:modified>
</cp:coreProperties>
</file>